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LDF\2019\4T\"/>
    </mc:Choice>
  </mc:AlternateContent>
  <bookViews>
    <workbookView xWindow="0" yWindow="0" windowWidth="28800" windowHeight="12435"/>
  </bookViews>
  <sheets>
    <sheet name="F2_IADPOP" sheetId="1" r:id="rId1"/>
  </sheets>
  <definedNames>
    <definedName name="_xlnm.Print_Area" localSheetId="0">F2_IADPOP!$A$1:$I$41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 s="1"/>
  <c r="C19" i="1" s="1"/>
  <c r="D9" i="1"/>
  <c r="F9" i="1"/>
  <c r="I9" i="1"/>
  <c r="I8" i="1" s="1"/>
  <c r="I19" i="1" s="1"/>
  <c r="C10" i="1"/>
  <c r="E10" i="1"/>
  <c r="G10" i="1" s="1"/>
  <c r="G9" i="1" s="1"/>
  <c r="H10" i="1"/>
  <c r="H9" i="1" s="1"/>
  <c r="H8" i="1" s="1"/>
  <c r="H19" i="1" s="1"/>
  <c r="C13" i="1"/>
  <c r="D13" i="1"/>
  <c r="E13" i="1"/>
  <c r="H13" i="1"/>
  <c r="I13" i="1"/>
  <c r="F14" i="1"/>
  <c r="G14" i="1" s="1"/>
  <c r="C21" i="1"/>
  <c r="D21" i="1"/>
  <c r="E21" i="1"/>
  <c r="F21" i="1"/>
  <c r="H21" i="1"/>
  <c r="I21" i="1"/>
  <c r="G22" i="1"/>
  <c r="G21" i="1" s="1"/>
  <c r="G23" i="1"/>
  <c r="G24" i="1"/>
  <c r="C26" i="1"/>
  <c r="D26" i="1"/>
  <c r="E26" i="1"/>
  <c r="F26" i="1"/>
  <c r="H26" i="1"/>
  <c r="I26" i="1"/>
  <c r="G27" i="1"/>
  <c r="G26" i="1" s="1"/>
  <c r="G28" i="1"/>
  <c r="G29" i="1"/>
  <c r="G13" i="1" l="1"/>
  <c r="G8" i="1" s="1"/>
  <c r="G19" i="1" s="1"/>
  <c r="F13" i="1"/>
  <c r="F8" i="1" s="1"/>
  <c r="F19" i="1" s="1"/>
  <c r="E9" i="1"/>
  <c r="E8" i="1" s="1"/>
  <c r="E19" i="1" s="1"/>
  <c r="D8" i="1"/>
  <c r="D19" i="1" s="1"/>
</calcChain>
</file>

<file path=xl/sharedStrings.xml><?xml version="1.0" encoding="utf-8"?>
<sst xmlns="http://schemas.openxmlformats.org/spreadsheetml/2006/main" count="55" uniqueCount="55">
  <si>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</si>
  <si>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</si>
  <si>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</si>
  <si>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</si>
  <si>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</si>
  <si>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</si>
  <si>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</si>
  <si>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</si>
  <si>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</si>
  <si>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</si>
  <si>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</si>
  <si>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</si>
  <si>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3. Para efectos de presentación de la Cuenta Pública, se corrige la dispisicion del periodo de corto a largo plazo.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</si>
  <si>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</si>
  <si>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</si>
  <si>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</si>
  <si>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</si>
  <si>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</si>
  <si>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</si>
  <si>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</si>
  <si>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</si>
  <si>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</si>
  <si>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</si>
  <si>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</si>
  <si>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</si>
  <si>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</si>
  <si>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</si>
  <si>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</si>
  <si>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</si>
  <si>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</si>
  <si>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</si>
  <si>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</si>
  <si>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</si>
  <si>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</si>
  <si>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</si>
  <si>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</si>
  <si>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</si>
  <si>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</si>
  <si>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</si>
  <si>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</si>
  <si>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</si>
  <si>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</si>
  <si>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</si>
  <si>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</si>
  <si>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</si>
  <si>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</si>
  <si>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</si>
  <si>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</si>
  <si>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Saldo al 31 de diciembre de 2018</t>
  </si>
  <si>
    <t>Denominación de la Deuda Pública y Otros Pasivos</t>
  </si>
  <si>
    <t>(PESOS)</t>
  </si>
  <si>
    <t>Del 1 de Enero al 31 de Diciembre de 2019 (b)</t>
  </si>
  <si>
    <t>Informe Analítico de la Deuda Pública y Otros Pasivos - LDF</t>
  </si>
  <si>
    <t>MUNICIPIO DE LA CIUDAD MONTERREY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</si>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</sst>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9694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43" fontId="3" fillId="3" borderId="0" xfId="1" applyFont="1" applyFill="1"/>
    <xf numFmtId="164" fontId="3" fillId="0" borderId="3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43" fontId="2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1638300" y="6724650"/>
          <a:ext cx="35814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Diciembre de 2019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tabSelected="1" zoomScale="115" zoomScaleNormal="115" workbookViewId="0">
      <selection activeCell="E9" sqref="E9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1.42578125" style="1"/>
    <col min="11" max="12" width="18.42578125" style="1" bestFit="1" customWidth="1"/>
    <col min="13" max="16384" width="11.42578125" style="1"/>
  </cols>
  <sheetData>
    <row r="1" spans="2:13" ht="13.5" thickBot="1" x14ac:dyDescent="0.25"/>
    <row r="2" spans="2:13" x14ac:dyDescent="0.2">
      <c r="B2" s="37" t="s">
        <v>53</v>
      </c>
      <c r="C2" s="36"/>
      <c r="D2" s="36"/>
      <c r="E2" s="36"/>
      <c r="F2" s="36"/>
      <c r="G2" s="36"/>
      <c r="H2" s="36"/>
      <c r="I2" s="35"/>
    </row>
    <row r="3" spans="2:13" x14ac:dyDescent="0.2">
      <c r="B3" s="34" t="s">
        <v>52</v>
      </c>
      <c r="C3" s="33"/>
      <c r="D3" s="33"/>
      <c r="E3" s="33"/>
      <c r="F3" s="33"/>
      <c r="G3" s="33"/>
      <c r="H3" s="33"/>
      <c r="I3" s="32"/>
    </row>
    <row r="4" spans="2:13" x14ac:dyDescent="0.2">
      <c r="B4" s="34" t="s">
        <v>51</v>
      </c>
      <c r="C4" s="33"/>
      <c r="D4" s="33"/>
      <c r="E4" s="33"/>
      <c r="F4" s="33"/>
      <c r="G4" s="33"/>
      <c r="H4" s="33"/>
      <c r="I4" s="32"/>
    </row>
    <row r="5" spans="2:13" ht="13.5" thickBot="1" x14ac:dyDescent="0.25">
      <c r="B5" s="31" t="s">
        <v>50</v>
      </c>
      <c r="C5" s="30"/>
      <c r="D5" s="30"/>
      <c r="E5" s="30"/>
      <c r="F5" s="30"/>
      <c r="G5" s="30"/>
      <c r="H5" s="30"/>
      <c r="I5" s="29"/>
    </row>
    <row r="6" spans="2:13" ht="38.25" x14ac:dyDescent="0.2">
      <c r="B6" s="28" t="s">
        <v>49</v>
      </c>
      <c r="C6" s="28" t="s">
        <v>48</v>
      </c>
      <c r="D6" s="28" t="s">
        <v>47</v>
      </c>
      <c r="E6" s="28" t="s">
        <v>46</v>
      </c>
      <c r="F6" s="28" t="s">
        <v>45</v>
      </c>
      <c r="G6" s="28" t="s">
        <v>44</v>
      </c>
      <c r="H6" s="28" t="s">
        <v>43</v>
      </c>
      <c r="I6" s="28" t="s">
        <v>42</v>
      </c>
    </row>
    <row r="7" spans="2:13" ht="13.5" thickBot="1" x14ac:dyDescent="0.25">
      <c r="B7" s="27" t="s">
        <v>41</v>
      </c>
      <c r="C7" s="27" t="s">
        <v>40</v>
      </c>
      <c r="D7" s="27" t="s">
        <v>39</v>
      </c>
      <c r="E7" s="27" t="s">
        <v>38</v>
      </c>
      <c r="F7" s="27" t="s">
        <v>37</v>
      </c>
      <c r="G7" s="27" t="s">
        <v>36</v>
      </c>
      <c r="H7" s="27" t="s">
        <v>35</v>
      </c>
      <c r="I7" s="27" t="s">
        <v>34</v>
      </c>
    </row>
    <row r="8" spans="2:13" ht="12.75" customHeight="1" x14ac:dyDescent="0.2">
      <c r="B8" s="21" t="s">
        <v>33</v>
      </c>
      <c r="C8" s="24">
        <f>+C9+C13</f>
        <v>2008752580.73</v>
      </c>
      <c r="D8" s="24">
        <f>+D9+D13</f>
        <v>0</v>
      </c>
      <c r="E8" s="24">
        <f>E9+E13</f>
        <v>22048395.770000003</v>
      </c>
      <c r="F8" s="24">
        <f>F9+F13</f>
        <v>0</v>
      </c>
      <c r="G8" s="24">
        <f>G9+G13</f>
        <v>1986704184.96</v>
      </c>
      <c r="H8" s="24">
        <f>H9+H13</f>
        <v>185194112.57999998</v>
      </c>
      <c r="I8" s="24">
        <f>I9+I13</f>
        <v>1619560.17</v>
      </c>
      <c r="J8" s="26"/>
    </row>
    <row r="9" spans="2:13" ht="12.75" customHeight="1" x14ac:dyDescent="0.25">
      <c r="B9" s="21" t="s">
        <v>32</v>
      </c>
      <c r="C9" s="24">
        <f>C10+C11+C12</f>
        <v>22179580.469999999</v>
      </c>
      <c r="D9" s="24">
        <f>SUM(D10:D12)</f>
        <v>0</v>
      </c>
      <c r="E9" s="24">
        <f>E10</f>
        <v>22048395.770000003</v>
      </c>
      <c r="F9" s="24">
        <f>SUM(F10:F12)</f>
        <v>25744848.469999999</v>
      </c>
      <c r="G9" s="24">
        <f>SUM(G10:G12)</f>
        <v>25876033.169999994</v>
      </c>
      <c r="H9" s="24">
        <f>SUM(H10:H12)</f>
        <v>185194112.57999998</v>
      </c>
      <c r="I9" s="24">
        <f>SUM(I10:I12)</f>
        <v>1619560.17</v>
      </c>
      <c r="K9"/>
      <c r="L9"/>
      <c r="M9"/>
    </row>
    <row r="10" spans="2:13" ht="15" x14ac:dyDescent="0.25">
      <c r="B10" s="25" t="s">
        <v>31</v>
      </c>
      <c r="C10" s="24">
        <f>22179580.47</f>
        <v>22179580.469999999</v>
      </c>
      <c r="D10" s="24"/>
      <c r="E10" s="24">
        <f>5195974.83+5401263.63+5614663.23+5836494.08</f>
        <v>22048395.770000003</v>
      </c>
      <c r="F10" s="24">
        <v>25744848.469999999</v>
      </c>
      <c r="G10" s="24">
        <f>+C10+D10-E10+F10</f>
        <v>25876033.169999994</v>
      </c>
      <c r="H10" s="24">
        <f>46390903.56+47440524.65+46865450.3+44497234.07</f>
        <v>185194112.57999998</v>
      </c>
      <c r="I10" s="24">
        <v>1619560.17</v>
      </c>
      <c r="J10" s="26"/>
      <c r="K10"/>
      <c r="L10"/>
      <c r="M10"/>
    </row>
    <row r="11" spans="2:13" ht="15" x14ac:dyDescent="0.25">
      <c r="B11" s="25" t="s">
        <v>30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K11"/>
      <c r="L11"/>
      <c r="M11"/>
    </row>
    <row r="12" spans="2:13" ht="15" x14ac:dyDescent="0.25">
      <c r="B12" s="25" t="s">
        <v>29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K12"/>
      <c r="L12"/>
      <c r="M12"/>
    </row>
    <row r="13" spans="2:13" ht="12.75" customHeight="1" x14ac:dyDescent="0.25">
      <c r="B13" s="21" t="s">
        <v>28</v>
      </c>
      <c r="C13" s="24">
        <f>C14+C15+C16</f>
        <v>1986573000.26</v>
      </c>
      <c r="D13" s="24">
        <f>SUM(D14:D16)</f>
        <v>0</v>
      </c>
      <c r="E13" s="24">
        <f>SUM(E14:E16)</f>
        <v>0</v>
      </c>
      <c r="F13" s="24">
        <f>SUM(F14:F16)</f>
        <v>-25744848.469999999</v>
      </c>
      <c r="G13" s="24">
        <f>+C13+D13-E13+F13</f>
        <v>1960828151.79</v>
      </c>
      <c r="H13" s="24">
        <f>SUM(H14:H16)</f>
        <v>0</v>
      </c>
      <c r="I13" s="24">
        <f>SUM(I14:I16)</f>
        <v>0</v>
      </c>
      <c r="K13"/>
      <c r="L13"/>
      <c r="M13"/>
    </row>
    <row r="14" spans="2:13" ht="15" x14ac:dyDescent="0.25">
      <c r="B14" s="25" t="s">
        <v>27</v>
      </c>
      <c r="C14" s="24">
        <v>1986573000.26</v>
      </c>
      <c r="D14" s="24">
        <v>0</v>
      </c>
      <c r="E14" s="24">
        <v>0</v>
      </c>
      <c r="F14" s="24">
        <f>-6067089.24-6306795.09-6555971.47-6814992.67</f>
        <v>-25744848.469999999</v>
      </c>
      <c r="G14" s="24">
        <f>+C14+D14-E14+F14</f>
        <v>1960828151.79</v>
      </c>
      <c r="H14" s="24">
        <v>0</v>
      </c>
      <c r="I14" s="24">
        <v>0</v>
      </c>
      <c r="K14"/>
      <c r="L14"/>
      <c r="M14"/>
    </row>
    <row r="15" spans="2:13" ht="15" x14ac:dyDescent="0.25">
      <c r="B15" s="25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K15"/>
      <c r="L15"/>
      <c r="M15"/>
    </row>
    <row r="16" spans="2:13" ht="15" x14ac:dyDescent="0.25">
      <c r="B16" s="25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K16"/>
      <c r="L16"/>
      <c r="M16"/>
    </row>
    <row r="17" spans="2:11" x14ac:dyDescent="0.2">
      <c r="B17" s="21" t="s">
        <v>24</v>
      </c>
      <c r="C17" s="7">
        <v>399123183</v>
      </c>
      <c r="D17" s="22">
        <v>0</v>
      </c>
      <c r="E17" s="22">
        <v>0</v>
      </c>
      <c r="F17" s="22">
        <v>0</v>
      </c>
      <c r="G17" s="24">
        <v>333170830.30000001</v>
      </c>
      <c r="H17" s="22">
        <v>0</v>
      </c>
      <c r="I17" s="22">
        <v>0</v>
      </c>
      <c r="K17" s="23"/>
    </row>
    <row r="18" spans="2:11" x14ac:dyDescent="0.2">
      <c r="B18" s="6"/>
      <c r="C18" s="5"/>
      <c r="D18" s="22"/>
      <c r="E18" s="22"/>
      <c r="F18" s="22"/>
      <c r="G18" s="22"/>
      <c r="H18" s="22"/>
      <c r="I18" s="22"/>
    </row>
    <row r="19" spans="2:11" ht="12.75" customHeight="1" x14ac:dyDescent="0.2">
      <c r="B19" s="18" t="s">
        <v>23</v>
      </c>
      <c r="C19" s="7">
        <f>+C8+C17</f>
        <v>2407875763.73</v>
      </c>
      <c r="D19" s="7">
        <f>+D8+D17</f>
        <v>0</v>
      </c>
      <c r="E19" s="7">
        <f>+E8+E17</f>
        <v>22048395.770000003</v>
      </c>
      <c r="F19" s="7">
        <f>+F8+F17</f>
        <v>0</v>
      </c>
      <c r="G19" s="7">
        <f>+G8+G17</f>
        <v>2319875015.2600002</v>
      </c>
      <c r="H19" s="7">
        <f>+H8+H17</f>
        <v>185194112.57999998</v>
      </c>
      <c r="I19" s="7">
        <f>+I8+I17</f>
        <v>1619560.17</v>
      </c>
      <c r="K19" s="2"/>
    </row>
    <row r="20" spans="2:11" x14ac:dyDescent="0.2">
      <c r="B20" s="21"/>
      <c r="C20" s="7"/>
      <c r="D20" s="7"/>
      <c r="E20" s="7"/>
      <c r="F20" s="7"/>
      <c r="G20" s="7"/>
      <c r="H20" s="7"/>
      <c r="I20" s="7"/>
    </row>
    <row r="21" spans="2:11" ht="12.75" customHeight="1" x14ac:dyDescent="0.2">
      <c r="B21" s="21" t="s">
        <v>22</v>
      </c>
      <c r="C21" s="7">
        <f>SUM(C22:C24)</f>
        <v>0</v>
      </c>
      <c r="D21" s="7">
        <f>SUM(D22:D24)</f>
        <v>0</v>
      </c>
      <c r="E21" s="7">
        <f>SUM(E22:E24)</f>
        <v>0</v>
      </c>
      <c r="F21" s="7">
        <f>SUM(F22:F24)</f>
        <v>0</v>
      </c>
      <c r="G21" s="7">
        <f>SUM(G22:G24)</f>
        <v>0</v>
      </c>
      <c r="H21" s="7">
        <f>SUM(H22:H24)</f>
        <v>0</v>
      </c>
      <c r="I21" s="7">
        <f>SUM(I22:I24)</f>
        <v>0</v>
      </c>
    </row>
    <row r="22" spans="2:11" ht="12.75" customHeight="1" x14ac:dyDescent="0.2">
      <c r="B22" s="6" t="s">
        <v>21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11" ht="12.75" customHeight="1" x14ac:dyDescent="0.2">
      <c r="B23" s="6" t="s">
        <v>20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11" ht="12.75" customHeight="1" x14ac:dyDescent="0.2">
      <c r="B24" s="6" t="s">
        <v>19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11" x14ac:dyDescent="0.2">
      <c r="B25" s="20"/>
      <c r="C25" s="19"/>
      <c r="D25" s="19"/>
      <c r="E25" s="19"/>
      <c r="F25" s="19"/>
      <c r="G25" s="19"/>
      <c r="H25" s="19"/>
      <c r="I25" s="19"/>
    </row>
    <row r="26" spans="2:11" ht="25.5" x14ac:dyDescent="0.2">
      <c r="B26" s="18" t="s">
        <v>18</v>
      </c>
      <c r="C26" s="7">
        <f>SUM(C27:C29)</f>
        <v>0</v>
      </c>
      <c r="D26" s="7">
        <f>SUM(D27:D29)</f>
        <v>0</v>
      </c>
      <c r="E26" s="7">
        <f>SUM(E27:E29)</f>
        <v>0</v>
      </c>
      <c r="F26" s="7">
        <f>SUM(F27:F29)</f>
        <v>0</v>
      </c>
      <c r="G26" s="7">
        <f>SUM(G27:G29)</f>
        <v>0</v>
      </c>
      <c r="H26" s="7">
        <f>SUM(H27:H29)</f>
        <v>0</v>
      </c>
      <c r="I26" s="7">
        <f>SUM(I27:I29)</f>
        <v>0</v>
      </c>
    </row>
    <row r="27" spans="2:11" ht="12.75" customHeight="1" x14ac:dyDescent="0.2">
      <c r="B27" s="6" t="s">
        <v>17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11" ht="12.75" customHeight="1" x14ac:dyDescent="0.2">
      <c r="B28" s="6" t="s">
        <v>16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11" ht="12.75" customHeight="1" x14ac:dyDescent="0.2">
      <c r="B29" s="6" t="s">
        <v>15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11" ht="13.5" thickBot="1" x14ac:dyDescent="0.25">
      <c r="B30" s="17"/>
      <c r="C30" s="16"/>
      <c r="D30" s="16"/>
      <c r="E30" s="16"/>
      <c r="F30" s="16"/>
      <c r="G30" s="16"/>
      <c r="H30" s="16"/>
      <c r="I30" s="16"/>
    </row>
    <row r="31" spans="2:11" ht="18.75" customHeight="1" x14ac:dyDescent="0.2">
      <c r="B31" s="15" t="s">
        <v>14</v>
      </c>
      <c r="C31" s="15"/>
      <c r="D31" s="15"/>
      <c r="E31" s="15"/>
      <c r="F31" s="15"/>
      <c r="G31" s="15"/>
      <c r="H31" s="15"/>
      <c r="I31" s="15"/>
    </row>
    <row r="32" spans="2:11" x14ac:dyDescent="0.2">
      <c r="B32" s="13" t="s">
        <v>13</v>
      </c>
      <c r="C32" s="2"/>
      <c r="D32" s="14"/>
      <c r="E32" s="14"/>
      <c r="F32" s="14"/>
      <c r="G32" s="14"/>
      <c r="H32" s="14"/>
      <c r="I32" s="14"/>
    </row>
    <row r="33" spans="2:9" ht="13.5" thickBot="1" x14ac:dyDescent="0.25">
      <c r="B33" s="13" t="s">
        <v>12</v>
      </c>
      <c r="C33" s="2"/>
      <c r="D33" s="2"/>
      <c r="E33" s="2"/>
      <c r="F33" s="2"/>
      <c r="G33" s="2"/>
      <c r="H33" s="2"/>
      <c r="I33" s="2"/>
    </row>
    <row r="34" spans="2:9" ht="38.25" customHeight="1" x14ac:dyDescent="0.2">
      <c r="B34" s="12" t="s">
        <v>11</v>
      </c>
      <c r="C34" s="12" t="s">
        <v>10</v>
      </c>
      <c r="D34" s="12" t="s">
        <v>9</v>
      </c>
      <c r="E34" s="11" t="s">
        <v>8</v>
      </c>
      <c r="F34" s="12" t="s">
        <v>7</v>
      </c>
      <c r="G34" s="11" t="s">
        <v>6</v>
      </c>
      <c r="H34" s="2"/>
      <c r="I34" s="2"/>
    </row>
    <row r="35" spans="2:9" ht="15.75" customHeight="1" thickBot="1" x14ac:dyDescent="0.25">
      <c r="B35" s="10"/>
      <c r="C35" s="10"/>
      <c r="D35" s="10"/>
      <c r="E35" s="9" t="s">
        <v>5</v>
      </c>
      <c r="F35" s="10"/>
      <c r="G35" s="9" t="s">
        <v>4</v>
      </c>
      <c r="H35" s="2"/>
      <c r="I35" s="2"/>
    </row>
    <row r="36" spans="2:9" x14ac:dyDescent="0.2">
      <c r="B36" s="8" t="s">
        <v>3</v>
      </c>
      <c r="C36" s="7"/>
      <c r="D36" s="7"/>
      <c r="E36" s="7"/>
      <c r="F36" s="7"/>
      <c r="G36" s="7"/>
      <c r="H36" s="2"/>
      <c r="I36" s="2"/>
    </row>
    <row r="37" spans="2:9" x14ac:dyDescent="0.2">
      <c r="B37" s="6" t="s">
        <v>2</v>
      </c>
      <c r="C37" s="5"/>
      <c r="D37" s="5"/>
      <c r="E37" s="5"/>
      <c r="F37" s="5"/>
      <c r="G37" s="5"/>
      <c r="H37" s="2"/>
      <c r="I37" s="2"/>
    </row>
    <row r="38" spans="2:9" x14ac:dyDescent="0.2">
      <c r="B38" s="6" t="s">
        <v>1</v>
      </c>
      <c r="C38" s="5"/>
      <c r="D38" s="5"/>
      <c r="E38" s="5"/>
      <c r="F38" s="5"/>
      <c r="G38" s="5"/>
      <c r="H38" s="2"/>
      <c r="I38" s="2"/>
    </row>
    <row r="39" spans="2:9" ht="13.5" thickBot="1" x14ac:dyDescent="0.25">
      <c r="B39" s="4" t="s">
        <v>0</v>
      </c>
      <c r="C39" s="3"/>
      <c r="D39" s="3"/>
      <c r="E39" s="3"/>
      <c r="F39" s="3"/>
      <c r="G39" s="3"/>
      <c r="H39" s="2"/>
      <c r="I39" s="2"/>
    </row>
    <row r="40" spans="2:9" x14ac:dyDescent="0.2">
      <c r="B40" s="1" t="s">
        <v>54</v>
      </c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ignoredErrors>
    <ignoredError sqref="D13:E13 H13:I13" formulaRange="1"/>
    <ignoredError sqref="G13 E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2020-02-10T16:33:42Z</cp:lastPrinted>
  <dcterms:created xsi:type="dcterms:W3CDTF">2020-02-10T16:32:28Z</dcterms:created>
  <dcterms:modified xsi:type="dcterms:W3CDTF">2020-02-10T16:34:27Z</dcterms:modified>
</cp:coreProperties>
</file>